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030"/>
  </bookViews>
  <sheets>
    <sheet name="SHOES" sheetId="2" r:id="rId1"/>
    <sheet name="TOT" sheetId="3" r:id="rId2"/>
  </sheets>
  <definedNames>
    <definedName name="_xlnm._FilterDatabase" localSheetId="0" hidden="1">SHOES!$A$1:$AJ$27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3" i="2" l="1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4" i="2"/>
  <c r="AJ3" i="2" s="1"/>
  <c r="E5" i="3"/>
  <c r="E11" i="3"/>
  <c r="B20" i="2"/>
</calcChain>
</file>

<file path=xl/sharedStrings.xml><?xml version="1.0" encoding="utf-8"?>
<sst xmlns="http://schemas.openxmlformats.org/spreadsheetml/2006/main" count="289" uniqueCount="140">
  <si>
    <t>Gender</t>
  </si>
  <si>
    <t>Brand</t>
  </si>
  <si>
    <t>Line</t>
  </si>
  <si>
    <t>Retail product group</t>
  </si>
  <si>
    <t>Material</t>
  </si>
  <si>
    <t>Color</t>
  </si>
  <si>
    <t>35/36</t>
  </si>
  <si>
    <t>37/38</t>
  </si>
  <si>
    <t>39/40</t>
  </si>
  <si>
    <t>41/42</t>
  </si>
  <si>
    <t>43/44</t>
  </si>
  <si>
    <t>45/46</t>
  </si>
  <si>
    <t>47/48</t>
  </si>
  <si>
    <t>Women</t>
  </si>
  <si>
    <t>BOSS</t>
  </si>
  <si>
    <t>Black</t>
  </si>
  <si>
    <t>Footwear</t>
  </si>
  <si>
    <t>Shoes</t>
  </si>
  <si>
    <t>Boots</t>
  </si>
  <si>
    <t>50488742</t>
  </si>
  <si>
    <t>Martha Bootie-MN 10222177 01</t>
  </si>
  <si>
    <t>114</t>
  </si>
  <si>
    <t>Open White</t>
  </si>
  <si>
    <t>Plastic</t>
  </si>
  <si>
    <t>HUGO</t>
  </si>
  <si>
    <t>RED</t>
  </si>
  <si>
    <t>Pumps</t>
  </si>
  <si>
    <t>50487900</t>
  </si>
  <si>
    <t>Alexis Slingback 35P 10233188 01</t>
  </si>
  <si>
    <t>001</t>
  </si>
  <si>
    <t>Leather calf PIUMA FLASH_0.8/1.0_Patent</t>
  </si>
  <si>
    <t>621</t>
  </si>
  <si>
    <t>Bright Red</t>
  </si>
  <si>
    <t>Sandals</t>
  </si>
  <si>
    <t>50492149</t>
  </si>
  <si>
    <t>Arvel_Thng_Bnd 10248520 01</t>
  </si>
  <si>
    <t>965</t>
  </si>
  <si>
    <t>Open Miscellaneous</t>
  </si>
  <si>
    <t>50492136</t>
  </si>
  <si>
    <t>Arvel_Thng_Zb 10248520 01</t>
  </si>
  <si>
    <t>982</t>
  </si>
  <si>
    <t>50487944</t>
  </si>
  <si>
    <t>Vicky P.Sandal -S 10245677 01</t>
  </si>
  <si>
    <t>604</t>
  </si>
  <si>
    <t>Dark Red</t>
  </si>
  <si>
    <t>Leather goat SUEDE CIPRO DMD</t>
  </si>
  <si>
    <t>50493008001</t>
  </si>
  <si>
    <t>Men</t>
  </si>
  <si>
    <t>Informal Shoes</t>
  </si>
  <si>
    <t>Casual slip-ons</t>
  </si>
  <si>
    <t>Madeira_Slon_sgr 10249896 01</t>
  </si>
  <si>
    <t>50493008</t>
  </si>
  <si>
    <t>Leather cow Soft grainy leather</t>
  </si>
  <si>
    <t>50493024260</t>
  </si>
  <si>
    <t>Rey_Slon_sd 10247967 01</t>
  </si>
  <si>
    <t>50493024</t>
  </si>
  <si>
    <t>260</t>
  </si>
  <si>
    <t>Medium Beige</t>
  </si>
  <si>
    <t>Leather cow RESP_Suede</t>
  </si>
  <si>
    <t>50493024401</t>
  </si>
  <si>
    <t>401</t>
  </si>
  <si>
    <t>Dark Blue</t>
  </si>
  <si>
    <t>50496894401</t>
  </si>
  <si>
    <t>Sienne_Mocc_sdnw 10247967 01</t>
  </si>
  <si>
    <t>50496894</t>
  </si>
  <si>
    <t>50488911433</t>
  </si>
  <si>
    <t>Kirk_Slid_rblg 10248517 01</t>
  </si>
  <si>
    <t>50488911</t>
  </si>
  <si>
    <t>433</t>
  </si>
  <si>
    <t>Bright Blue</t>
  </si>
  <si>
    <t>50487560007</t>
  </si>
  <si>
    <t>Sneaker</t>
  </si>
  <si>
    <t>Lace-up trainers</t>
  </si>
  <si>
    <t>Dean_Runn_thlg 10248113 01</t>
  </si>
  <si>
    <t>50487560</t>
  </si>
  <si>
    <t>007</t>
  </si>
  <si>
    <t>Fabric synthetic fiber</t>
  </si>
  <si>
    <t>50493217401</t>
  </si>
  <si>
    <t>Owen_Runn_empr 10249928 01</t>
  </si>
  <si>
    <t>50493217</t>
  </si>
  <si>
    <t>50470596445</t>
  </si>
  <si>
    <t>Titanium_Runn_knstA 10232616 01</t>
  </si>
  <si>
    <t>50470596</t>
  </si>
  <si>
    <t>445</t>
  </si>
  <si>
    <t>Turquoise/Aqua</t>
  </si>
  <si>
    <t>Knitted quality synthetic fiber RESP_KNI</t>
  </si>
  <si>
    <t>50493181966</t>
  </si>
  <si>
    <t>Arvel_Thng_flw 10248520 01</t>
  </si>
  <si>
    <t>50493181</t>
  </si>
  <si>
    <t>966</t>
  </si>
  <si>
    <t>50492938280</t>
  </si>
  <si>
    <t>Arvel_Thng_Plm 10248520 01</t>
  </si>
  <si>
    <t>50492938</t>
  </si>
  <si>
    <t>280</t>
  </si>
  <si>
    <t>Open Beige</t>
  </si>
  <si>
    <t>50488935001</t>
  </si>
  <si>
    <t>Arvel_Thng_rblg 10248520 01</t>
  </si>
  <si>
    <t>50488935</t>
  </si>
  <si>
    <t>50488935732</t>
  </si>
  <si>
    <t>732</t>
  </si>
  <si>
    <t>Bright Yellow</t>
  </si>
  <si>
    <t>50493117285</t>
  </si>
  <si>
    <t>High Tops</t>
  </si>
  <si>
    <t>Kilian_Hito_pume 10249927 01</t>
  </si>
  <si>
    <t>50493117</t>
  </si>
  <si>
    <t>285</t>
  </si>
  <si>
    <t>50493048346</t>
  </si>
  <si>
    <t>GO1ST_mfme 10249920 01</t>
  </si>
  <si>
    <t>50493048</t>
  </si>
  <si>
    <t>346</t>
  </si>
  <si>
    <t>Open Green</t>
  </si>
  <si>
    <t>50480405100</t>
  </si>
  <si>
    <t>Kilian_Tenn_fl 10240740 01</t>
  </si>
  <si>
    <t>50480405</t>
  </si>
  <si>
    <t>100</t>
  </si>
  <si>
    <t>White</t>
  </si>
  <si>
    <t>Fake leather cow Fly leather</t>
  </si>
  <si>
    <t>50493125010</t>
  </si>
  <si>
    <t>Kilian_Tenn_pume 10249927 01</t>
  </si>
  <si>
    <t>50493125</t>
  </si>
  <si>
    <t>010</t>
  </si>
  <si>
    <t>Charcoal</t>
  </si>
  <si>
    <t>GBU (product area)</t>
  </si>
  <si>
    <t>Sales product group</t>
  </si>
  <si>
    <t>TOT RTP</t>
  </si>
  <si>
    <t>Description</t>
  </si>
  <si>
    <t>SHOES</t>
  </si>
  <si>
    <t>BOSS WOMEN</t>
  </si>
  <si>
    <t>HUGO WOMEN</t>
  </si>
  <si>
    <t>HUGO MEN</t>
  </si>
  <si>
    <t>PCS</t>
  </si>
  <si>
    <t>BOSS MEN</t>
  </si>
  <si>
    <t>GRAND TOT</t>
  </si>
  <si>
    <t>TOT BOSS</t>
  </si>
  <si>
    <t>TOT HUGO</t>
  </si>
  <si>
    <t>PICS</t>
  </si>
  <si>
    <t xml:space="preserve">ART </t>
  </si>
  <si>
    <t>COMPOSITION</t>
  </si>
  <si>
    <t>QTY</t>
  </si>
  <si>
    <t>RTP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</si>
</sst>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##,000"/>
    <numFmt numFmtId="165" formatCode="#,##0.00\ &quot;€&quot;"/>
  </numFmts>
  <fonts count="11" x14ac:knownFonts="1">
    <font>
      <sz val="12"/>
      <color theme="1"/>
      <name val="Calibri Light"/>
      <family val="2"/>
    </font>
    <font>
      <sz val="11"/>
      <color theme="1"/>
      <name val="Calibri"/>
      <family val="2"/>
      <scheme val="minor"/>
    </font>
    <font>
      <b/>
      <sz val="8"/>
      <color rgb="FF1F497D"/>
      <name val="Verdana"/>
      <family val="2"/>
    </font>
    <font>
      <sz val="8"/>
      <color rgb="FF1F497D"/>
      <name val="Verdana"/>
      <family val="2"/>
    </font>
    <font>
      <sz val="10"/>
      <name val="Arial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b/>
      <sz val="10"/>
      <color theme="1"/>
      <name val="Calibri Light"/>
      <family val="2"/>
    </font>
    <font>
      <b/>
      <sz val="10"/>
      <name val="Calibri Light"/>
      <family val="2"/>
    </font>
    <font>
      <sz val="10"/>
      <color theme="1"/>
      <name val="Calibri Light"/>
      <family val="2"/>
    </font>
    <font>
      <sz val="1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DBE5F1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2" borderId="1" applyNumberFormat="0" applyAlignment="0" applyProtection="0">
      <alignment horizontal="left" vertical="center" indent="1"/>
    </xf>
    <xf numFmtId="0" fontId="1" fillId="0" borderId="0"/>
    <xf numFmtId="164" fontId="3" fillId="3" borderId="1" applyNumberFormat="0" applyAlignment="0" applyProtection="0">
      <alignment horizontal="left" vertical="center" indent="1"/>
    </xf>
    <xf numFmtId="164" fontId="3" fillId="0" borderId="2" applyNumberFormat="0" applyProtection="0">
      <alignment horizontal="right" vertical="center"/>
    </xf>
    <xf numFmtId="164" fontId="2" fillId="0" borderId="3" applyNumberFormat="0" applyProtection="0">
      <alignment horizontal="right" vertical="center"/>
    </xf>
    <xf numFmtId="44" fontId="1" fillId="0" borderId="0" applyFont="0" applyFill="0" applyBorder="0" applyAlignment="0" applyProtection="0"/>
    <xf numFmtId="0" fontId="4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4" xfId="2" quotePrefix="1" applyNumberFormat="1" applyFont="1" applyFill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4" xfId="2" quotePrefix="1" applyNumberFormat="1" applyFont="1" applyFill="1" applyBorder="1" applyAlignment="1">
      <alignment horizontal="center" vertical="center"/>
    </xf>
    <xf numFmtId="37" fontId="8" fillId="0" borderId="4" xfId="2" quotePrefix="1" applyNumberFormat="1" applyFont="1" applyFill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37" fontId="7" fillId="4" borderId="0" xfId="0" applyNumberFormat="1" applyFont="1" applyFill="1" applyAlignment="1">
      <alignment horizontal="center" vertical="center"/>
    </xf>
    <xf numFmtId="165" fontId="7" fillId="4" borderId="4" xfId="0" applyNumberFormat="1" applyFont="1" applyFill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9" fillId="0" borderId="4" xfId="0" applyFont="1" applyBorder="1"/>
    <xf numFmtId="0" fontId="10" fillId="0" borderId="4" xfId="4" quotePrefix="1" applyNumberFormat="1" applyFont="1" applyFill="1" applyBorder="1" applyAlignment="1">
      <alignment horizontal="center" vertical="center"/>
    </xf>
    <xf numFmtId="0" fontId="10" fillId="0" borderId="4" xfId="4" quotePrefix="1" applyNumberFormat="1" applyFont="1" applyFill="1" applyBorder="1" applyAlignment="1">
      <alignment horizontal="center" vertical="center" wrapText="1"/>
    </xf>
    <xf numFmtId="37" fontId="10" fillId="0" borderId="4" xfId="5" applyNumberFormat="1" applyFont="1" applyBorder="1" applyAlignment="1">
      <alignment horizontal="center" vertical="center"/>
    </xf>
    <xf numFmtId="37" fontId="8" fillId="0" borderId="4" xfId="6" applyNumberFormat="1" applyFont="1" applyBorder="1" applyAlignment="1">
      <alignment horizontal="center" vertical="center"/>
    </xf>
    <xf numFmtId="165" fontId="10" fillId="0" borderId="4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4" xfId="0" applyFont="1" applyBorder="1" applyAlignment="1">
      <alignment horizontal="center" vertical="center"/>
    </xf>
    <xf numFmtId="37" fontId="10" fillId="0" borderId="4" xfId="5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</cellXfs>
  <cellStyles count="9">
    <cellStyle name="Normal" xfId="0" builtinId="0"/>
    <cellStyle name="Normale 2" xfId="1"/>
    <cellStyle name="SAPDataCell" xfId="5"/>
    <cellStyle name="SAPDataTotalCell" xfId="6"/>
    <cellStyle name="SAPDimensionCell" xfId="2"/>
    <cellStyle name="SAPMemberCell" xfId="4"/>
    <cellStyle name="Standard 2" xfId="3"/>
    <cellStyle name="Standard 2 2" xfId="8"/>
    <cellStyle name="Valut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21</xdr:row>
      <xdr:rowOff>285750</xdr:rowOff>
    </xdr:from>
    <xdr:to>
      <xdr:col>1</xdr:col>
      <xdr:colOff>8978</xdr:colOff>
      <xdr:row>21</xdr:row>
      <xdr:rowOff>876115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171A2267-6CA3-41E1-901B-39F01150F89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43" b="2139"/>
        <a:stretch/>
      </xdr:blipFill>
      <xdr:spPr bwMode="auto">
        <a:xfrm>
          <a:off x="142875" y="5553075"/>
          <a:ext cx="1628775" cy="590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104775</xdr:colOff>
      <xdr:row>20</xdr:row>
      <xdr:rowOff>238125</xdr:rowOff>
    </xdr:from>
    <xdr:to>
      <xdr:col>1</xdr:col>
      <xdr:colOff>124559</xdr:colOff>
      <xdr:row>20</xdr:row>
      <xdr:rowOff>847725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E4EA9318-F6F5-4F56-A7AF-6AAC8CB27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038600"/>
          <a:ext cx="1782456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238125</xdr:colOff>
      <xdr:row>15</xdr:row>
      <xdr:rowOff>66675</xdr:rowOff>
    </xdr:from>
    <xdr:to>
      <xdr:col>0</xdr:col>
      <xdr:colOff>1438275</xdr:colOff>
      <xdr:row>15</xdr:row>
      <xdr:rowOff>1266825</xdr:rowOff>
    </xdr:to>
    <xdr:pic>
      <xdr:nvPicPr>
        <xdr:cNvPr id="11" name="Immagine 10" descr="Scarpe da ginnastica HUGO Kilian Pume 50493117">
          <a:extLst>
            <a:ext uri="{FF2B5EF4-FFF2-40B4-BE49-F238E27FC236}">
              <a16:creationId xmlns:a16="http://schemas.microsoft.com/office/drawing/2014/main" xmlns="" id="{552EE923-CCD7-1A32-97B4-149A12421C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3467100"/>
          <a:ext cx="120015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323849</xdr:colOff>
      <xdr:row>14</xdr:row>
      <xdr:rowOff>209549</xdr:rowOff>
    </xdr:from>
    <xdr:to>
      <xdr:col>0</xdr:col>
      <xdr:colOff>1609724</xdr:colOff>
      <xdr:row>14</xdr:row>
      <xdr:rowOff>1267342</xdr:rowOff>
    </xdr:to>
    <xdr:pic>
      <xdr:nvPicPr>
        <xdr:cNvPr id="13" name="Immagine 12" descr="hugo arvel_thng_rblg - 50488935 732 Talla 41-42">
          <a:extLst>
            <a:ext uri="{FF2B5EF4-FFF2-40B4-BE49-F238E27FC236}">
              <a16:creationId xmlns:a16="http://schemas.microsoft.com/office/drawing/2014/main" xmlns="" id="{899EE87C-6400-698D-5001-3F860A94C3B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349"/>
        <a:stretch/>
      </xdr:blipFill>
      <xdr:spPr bwMode="auto">
        <a:xfrm>
          <a:off x="323849" y="3409949"/>
          <a:ext cx="1285875" cy="10577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400050</xdr:colOff>
      <xdr:row>16</xdr:row>
      <xdr:rowOff>152400</xdr:rowOff>
    </xdr:from>
    <xdr:to>
      <xdr:col>0</xdr:col>
      <xdr:colOff>1354833</xdr:colOff>
      <xdr:row>16</xdr:row>
      <xdr:rowOff>1230450</xdr:rowOff>
    </xdr:to>
    <xdr:pic>
      <xdr:nvPicPr>
        <xdr:cNvPr id="14" name="Immagine 13" descr="Sneakers GO1ST HUGO | Green | Gomez.pl/en">
          <a:extLst>
            <a:ext uri="{FF2B5EF4-FFF2-40B4-BE49-F238E27FC236}">
              <a16:creationId xmlns:a16="http://schemas.microsoft.com/office/drawing/2014/main" xmlns="" id="{2302A7F7-83CF-B453-5569-B26FDC9477A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135"/>
        <a:stretch/>
      </xdr:blipFill>
      <xdr:spPr bwMode="auto">
        <a:xfrm>
          <a:off x="400050" y="6143625"/>
          <a:ext cx="954783" cy="1078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381000</xdr:colOff>
      <xdr:row>13</xdr:row>
      <xdr:rowOff>85725</xdr:rowOff>
    </xdr:from>
    <xdr:to>
      <xdr:col>0</xdr:col>
      <xdr:colOff>1466850</xdr:colOff>
      <xdr:row>13</xdr:row>
      <xdr:rowOff>1210915</xdr:rowOff>
    </xdr:to>
    <xdr:pic>
      <xdr:nvPicPr>
        <xdr:cNvPr id="15" name="Immagine 14" descr="HUGO Slippers - Arvel Thong - 50488935-001 - Online shop for sneakers, shoes  and boots">
          <a:extLst>
            <a:ext uri="{FF2B5EF4-FFF2-40B4-BE49-F238E27FC236}">
              <a16:creationId xmlns:a16="http://schemas.microsoft.com/office/drawing/2014/main" xmlns="" id="{E311CDCB-3A02-8137-74C7-50390399654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889" t="1984" r="19191"/>
        <a:stretch/>
      </xdr:blipFill>
      <xdr:spPr bwMode="auto">
        <a:xfrm>
          <a:off x="381000" y="3086100"/>
          <a:ext cx="1085850" cy="11251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314326</xdr:colOff>
      <xdr:row>12</xdr:row>
      <xdr:rowOff>76200</xdr:rowOff>
    </xdr:from>
    <xdr:to>
      <xdr:col>0</xdr:col>
      <xdr:colOff>1362076</xdr:colOff>
      <xdr:row>12</xdr:row>
      <xdr:rowOff>1165446</xdr:rowOff>
    </xdr:to>
    <xdr:pic>
      <xdr:nvPicPr>
        <xdr:cNvPr id="16" name="Immagine 15" descr="Hugo Infradito 50492938 Nero | Modivo.it">
          <a:extLst>
            <a:ext uri="{FF2B5EF4-FFF2-40B4-BE49-F238E27FC236}">
              <a16:creationId xmlns:a16="http://schemas.microsoft.com/office/drawing/2014/main" xmlns="" id="{E01DC969-CAA7-6A77-F5A0-85E52009181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190" b="16938"/>
        <a:stretch/>
      </xdr:blipFill>
      <xdr:spPr bwMode="auto">
        <a:xfrm>
          <a:off x="314326" y="2876550"/>
          <a:ext cx="1047750" cy="10892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180975</xdr:colOff>
      <xdr:row>11</xdr:row>
      <xdr:rowOff>19050</xdr:rowOff>
    </xdr:from>
    <xdr:to>
      <xdr:col>0</xdr:col>
      <xdr:colOff>1524000</xdr:colOff>
      <xdr:row>11</xdr:row>
      <xdr:rowOff>1362075</xdr:rowOff>
    </xdr:to>
    <xdr:pic>
      <xdr:nvPicPr>
        <xdr:cNvPr id="17" name="Immagine 16" descr="Hugo Boss Men's Arvel Flip-Flops Open Misc Floral Sandal Shoes Sz. 10/11 |  JoyLot.com">
          <a:extLst>
            <a:ext uri="{FF2B5EF4-FFF2-40B4-BE49-F238E27FC236}">
              <a16:creationId xmlns:a16="http://schemas.microsoft.com/office/drawing/2014/main" xmlns="" id="{928DBFAA-5917-824E-1CA8-FD79BB90E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419350"/>
          <a:ext cx="1343025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295275</xdr:colOff>
      <xdr:row>10</xdr:row>
      <xdr:rowOff>85726</xdr:rowOff>
    </xdr:from>
    <xdr:to>
      <xdr:col>0</xdr:col>
      <xdr:colOff>1457325</xdr:colOff>
      <xdr:row>10</xdr:row>
      <xdr:rowOff>1192200</xdr:rowOff>
    </xdr:to>
    <xdr:pic>
      <xdr:nvPicPr>
        <xdr:cNvPr id="18" name="Immagine 17" descr="SCARPE UOMO / MAN'S SHOES - amelia stella fashion - HUGO BOSS Scarpe Uomo  Titanium Runn Knsta 50470596 Open Blue">
          <a:extLst>
            <a:ext uri="{FF2B5EF4-FFF2-40B4-BE49-F238E27FC236}">
              <a16:creationId xmlns:a16="http://schemas.microsoft.com/office/drawing/2014/main" xmlns="" id="{2C2E3AC9-BD26-0F0D-F506-F94765EC84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2085976"/>
          <a:ext cx="1162050" cy="11064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146210</xdr:colOff>
      <xdr:row>9</xdr:row>
      <xdr:rowOff>200025</xdr:rowOff>
    </xdr:from>
    <xdr:to>
      <xdr:col>0</xdr:col>
      <xdr:colOff>1678125</xdr:colOff>
      <xdr:row>9</xdr:row>
      <xdr:rowOff>1152525</xdr:rowOff>
    </xdr:to>
    <xdr:pic>
      <xdr:nvPicPr>
        <xdr:cNvPr id="19" name="Immagine 18" descr="BOSS BLACK » SCARPE » 50493217">
          <a:extLst>
            <a:ext uri="{FF2B5EF4-FFF2-40B4-BE49-F238E27FC236}">
              <a16:creationId xmlns:a16="http://schemas.microsoft.com/office/drawing/2014/main" xmlns="" id="{9B4FD162-5084-30FD-73D2-0E27DC9D140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56" t="25333" r="5334" b="28001"/>
        <a:stretch/>
      </xdr:blipFill>
      <xdr:spPr bwMode="auto">
        <a:xfrm>
          <a:off x="146210" y="3257550"/>
          <a:ext cx="1531915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133350</xdr:colOff>
      <xdr:row>8</xdr:row>
      <xdr:rowOff>171450</xdr:rowOff>
    </xdr:from>
    <xdr:to>
      <xdr:col>0</xdr:col>
      <xdr:colOff>1695450</xdr:colOff>
      <xdr:row>8</xdr:row>
      <xdr:rowOff>1310047</xdr:rowOff>
    </xdr:to>
    <xdr:pic>
      <xdr:nvPicPr>
        <xdr:cNvPr id="20" name="Immagine 19" descr="Sneakers Boss Dean 50487560 10248113 01 Black 007 | escarpe.it">
          <a:extLst>
            <a:ext uri="{FF2B5EF4-FFF2-40B4-BE49-F238E27FC236}">
              <a16:creationId xmlns:a16="http://schemas.microsoft.com/office/drawing/2014/main" xmlns="" id="{720E6A85-5568-C114-E4D2-76C87D0E3A1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111"/>
        <a:stretch/>
      </xdr:blipFill>
      <xdr:spPr bwMode="auto">
        <a:xfrm>
          <a:off x="133350" y="1771650"/>
          <a:ext cx="1562100" cy="11385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257174</xdr:colOff>
      <xdr:row>7</xdr:row>
      <xdr:rowOff>228600</xdr:rowOff>
    </xdr:from>
    <xdr:to>
      <xdr:col>0</xdr:col>
      <xdr:colOff>1495425</xdr:colOff>
      <xdr:row>7</xdr:row>
      <xdr:rowOff>1295399</xdr:rowOff>
    </xdr:to>
    <xdr:pic>
      <xdr:nvPicPr>
        <xdr:cNvPr id="21" name="Immagine 20" descr="Boss Mens Sandals Kirk Sliders Blue 50488911 463 – Mersey Sports">
          <a:extLst>
            <a:ext uri="{FF2B5EF4-FFF2-40B4-BE49-F238E27FC236}">
              <a16:creationId xmlns:a16="http://schemas.microsoft.com/office/drawing/2014/main" xmlns="" id="{0BF24F56-1982-C529-3D54-36B6CD596D5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08" t="17197" r="6318" b="8720"/>
        <a:stretch/>
      </xdr:blipFill>
      <xdr:spPr bwMode="auto">
        <a:xfrm>
          <a:off x="257174" y="1628775"/>
          <a:ext cx="1238251" cy="1066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104776</xdr:colOff>
      <xdr:row>6</xdr:row>
      <xdr:rowOff>314325</xdr:rowOff>
    </xdr:from>
    <xdr:to>
      <xdr:col>0</xdr:col>
      <xdr:colOff>1627188</xdr:colOff>
      <xdr:row>6</xdr:row>
      <xdr:rowOff>1104657</xdr:rowOff>
    </xdr:to>
    <xdr:pic>
      <xdr:nvPicPr>
        <xdr:cNvPr id="22" name="Immagine 21" descr="hugo boss men's dark blue saturn slon knst trainers">
          <a:extLst>
            <a:ext uri="{FF2B5EF4-FFF2-40B4-BE49-F238E27FC236}">
              <a16:creationId xmlns:a16="http://schemas.microsoft.com/office/drawing/2014/main" xmlns="" id="{8145FF58-2EC1-55B8-1ABB-83D0A99F94B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89" t="21777" b="26667"/>
        <a:stretch/>
      </xdr:blipFill>
      <xdr:spPr bwMode="auto">
        <a:xfrm>
          <a:off x="104776" y="6307138"/>
          <a:ext cx="1522412" cy="7903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5</xdr:row>
      <xdr:rowOff>161926</xdr:rowOff>
    </xdr:from>
    <xdr:to>
      <xdr:col>0</xdr:col>
      <xdr:colOff>1685925</xdr:colOff>
      <xdr:row>5</xdr:row>
      <xdr:rowOff>1258359</xdr:rowOff>
    </xdr:to>
    <xdr:pic>
      <xdr:nvPicPr>
        <xdr:cNvPr id="23" name="Immagine 22" descr="Hugo Boss Men&amp;#039;s Rey Sneakers Dark Blue Slip-On Shoes | eBay">
          <a:extLst>
            <a:ext uri="{FF2B5EF4-FFF2-40B4-BE49-F238E27FC236}">
              <a16:creationId xmlns:a16="http://schemas.microsoft.com/office/drawing/2014/main" xmlns="" id="{A5B29BAE-CB9A-B6F6-FBB7-2B6CE1AF21E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778" t="16000" r="-1" b="18222"/>
        <a:stretch/>
      </xdr:blipFill>
      <xdr:spPr bwMode="auto">
        <a:xfrm>
          <a:off x="19050" y="1162051"/>
          <a:ext cx="1666875" cy="1096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209550</xdr:colOff>
      <xdr:row>4</xdr:row>
      <xdr:rowOff>57150</xdr:rowOff>
    </xdr:from>
    <xdr:to>
      <xdr:col>0</xdr:col>
      <xdr:colOff>1552575</xdr:colOff>
      <xdr:row>4</xdr:row>
      <xdr:rowOff>1400175</xdr:rowOff>
    </xdr:to>
    <xdr:pic>
      <xdr:nvPicPr>
        <xdr:cNvPr id="24" name="Immagine 23" descr="Scarpe sportive Boss 50493024 Medium Beige 260 | escarpe.it">
          <a:extLst>
            <a:ext uri="{FF2B5EF4-FFF2-40B4-BE49-F238E27FC236}">
              <a16:creationId xmlns:a16="http://schemas.microsoft.com/office/drawing/2014/main" xmlns="" id="{B0515EC6-764E-8545-D128-4EF283296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657225"/>
          <a:ext cx="1343025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228601</xdr:colOff>
      <xdr:row>3</xdr:row>
      <xdr:rowOff>66676</xdr:rowOff>
    </xdr:from>
    <xdr:to>
      <xdr:col>0</xdr:col>
      <xdr:colOff>1600201</xdr:colOff>
      <xdr:row>3</xdr:row>
      <xdr:rowOff>1438276</xdr:rowOff>
    </xdr:to>
    <xdr:pic>
      <xdr:nvPicPr>
        <xdr:cNvPr id="25" name="Immagine 24" descr="Espadrillas Boss 50493008 Black 01 | escarpe.it">
          <a:extLst>
            <a:ext uri="{FF2B5EF4-FFF2-40B4-BE49-F238E27FC236}">
              <a16:creationId xmlns:a16="http://schemas.microsoft.com/office/drawing/2014/main" xmlns="" id="{D2CFE74C-B707-465D-6274-E5DCEB616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1" y="1038226"/>
          <a:ext cx="137160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17</xdr:row>
      <xdr:rowOff>123825</xdr:rowOff>
    </xdr:from>
    <xdr:to>
      <xdr:col>0</xdr:col>
      <xdr:colOff>1695450</xdr:colOff>
      <xdr:row>17</xdr:row>
      <xdr:rowOff>1234440</xdr:rowOff>
    </xdr:to>
    <xdr:pic>
      <xdr:nvPicPr>
        <xdr:cNvPr id="26" name="Immagine 25" descr="Sneakers Hugo Kilian 50480405 10240740 01 White 100 | escarpe.it">
          <a:extLst>
            <a:ext uri="{FF2B5EF4-FFF2-40B4-BE49-F238E27FC236}">
              <a16:creationId xmlns:a16="http://schemas.microsoft.com/office/drawing/2014/main" xmlns="" id="{97A186D0-EBD2-AC91-DB28-A0A7201F2E1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778" b="3556"/>
        <a:stretch/>
      </xdr:blipFill>
      <xdr:spPr bwMode="auto">
        <a:xfrm>
          <a:off x="123825" y="20364450"/>
          <a:ext cx="1571625" cy="1110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342900</xdr:colOff>
      <xdr:row>19</xdr:row>
      <xdr:rowOff>38101</xdr:rowOff>
    </xdr:from>
    <xdr:to>
      <xdr:col>0</xdr:col>
      <xdr:colOff>1537394</xdr:colOff>
      <xdr:row>19</xdr:row>
      <xdr:rowOff>1314451</xdr:rowOff>
    </xdr:to>
    <xdr:pic>
      <xdr:nvPicPr>
        <xdr:cNvPr id="27" name="Immagine 26" descr="Stivali di gomma da donna Boss • Modivo.it">
          <a:extLst>
            <a:ext uri="{FF2B5EF4-FFF2-40B4-BE49-F238E27FC236}">
              <a16:creationId xmlns:a16="http://schemas.microsoft.com/office/drawing/2014/main" xmlns="" id="{31517490-AF78-37F8-B60D-82E808913A5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292" b="14672"/>
        <a:stretch/>
      </xdr:blipFill>
      <xdr:spPr bwMode="auto">
        <a:xfrm>
          <a:off x="342900" y="22145626"/>
          <a:ext cx="1194494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219075</xdr:colOff>
      <xdr:row>22</xdr:row>
      <xdr:rowOff>76200</xdr:rowOff>
    </xdr:from>
    <xdr:to>
      <xdr:col>0</xdr:col>
      <xdr:colOff>1524000</xdr:colOff>
      <xdr:row>22</xdr:row>
      <xdr:rowOff>1381125</xdr:rowOff>
    </xdr:to>
    <xdr:pic>
      <xdr:nvPicPr>
        <xdr:cNvPr id="28" name="Immagine 27" descr="Infradito Hugo 50492149 Open Miscellaneous 965 | escarpe.it">
          <a:extLst>
            <a:ext uri="{FF2B5EF4-FFF2-40B4-BE49-F238E27FC236}">
              <a16:creationId xmlns:a16="http://schemas.microsoft.com/office/drawing/2014/main" xmlns="" id="{89943AC7-4D5D-3E43-4CF2-ADBB169BB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6479500"/>
          <a:ext cx="1304925" cy="1304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152400</xdr:colOff>
      <xdr:row>23</xdr:row>
      <xdr:rowOff>400051</xdr:rowOff>
    </xdr:from>
    <xdr:to>
      <xdr:col>0</xdr:col>
      <xdr:colOff>1590675</xdr:colOff>
      <xdr:row>23</xdr:row>
      <xdr:rowOff>1203343</xdr:rowOff>
    </xdr:to>
    <xdr:pic>
      <xdr:nvPicPr>
        <xdr:cNvPr id="30" name="Immagine 29" descr="Hugo Infradito 50492136 Nero | Modivo.it">
          <a:extLst>
            <a:ext uri="{FF2B5EF4-FFF2-40B4-BE49-F238E27FC236}">
              <a16:creationId xmlns:a16="http://schemas.microsoft.com/office/drawing/2014/main" xmlns="" id="{5080D307-9979-DBA6-4BC9-C264C9A750A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t="42471" r="3093" b="16989"/>
        <a:stretch/>
      </xdr:blipFill>
      <xdr:spPr bwMode="auto">
        <a:xfrm>
          <a:off x="152400" y="28270201"/>
          <a:ext cx="1438275" cy="8032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247650</xdr:colOff>
      <xdr:row>18</xdr:row>
      <xdr:rowOff>57150</xdr:rowOff>
    </xdr:from>
    <xdr:to>
      <xdr:col>0</xdr:col>
      <xdr:colOff>1666875</xdr:colOff>
      <xdr:row>18</xdr:row>
      <xdr:rowOff>1478017</xdr:rowOff>
    </xdr:to>
    <xdr:pic>
      <xdr:nvPicPr>
        <xdr:cNvPr id="33" name="Immagine 32" descr="HUGO Kilian Grpu 10254092 Trainers Eu 40 Man in Gray for Men | Lyst">
          <a:extLst>
            <a:ext uri="{FF2B5EF4-FFF2-40B4-BE49-F238E27FC236}">
              <a16:creationId xmlns:a16="http://schemas.microsoft.com/office/drawing/2014/main" xmlns="" id="{3F1AC201-7979-AA1B-544A-0EF7BD339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2536150"/>
          <a:ext cx="1419225" cy="1419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190500</xdr:colOff>
      <xdr:row>24</xdr:row>
      <xdr:rowOff>95250</xdr:rowOff>
    </xdr:from>
    <xdr:to>
      <xdr:col>0</xdr:col>
      <xdr:colOff>1619250</xdr:colOff>
      <xdr:row>24</xdr:row>
      <xdr:rowOff>1363027</xdr:rowOff>
    </xdr:to>
    <xdr:pic>
      <xdr:nvPicPr>
        <xdr:cNvPr id="2" name="Immagine 1" descr="HUGO Vicky P.Sandal-S, Sandal Donna : Amazon.it: Moda">
          <a:extLst>
            <a:ext uri="{FF2B5EF4-FFF2-40B4-BE49-F238E27FC236}">
              <a16:creationId xmlns:a16="http://schemas.microsoft.com/office/drawing/2014/main" xmlns="" id="{E25245AB-94B4-2BF8-8CB6-499CCA6C68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1480125"/>
          <a:ext cx="1428750" cy="1267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7"/>
  <sheetViews>
    <sheetView tabSelected="1" zoomScale="96" zoomScaleNormal="96" workbookViewId="0">
      <selection activeCell="E6" sqref="E6"/>
    </sheetView>
  </sheetViews>
  <sheetFormatPr defaultColWidth="30.25" defaultRowHeight="12.75" x14ac:dyDescent="0.25"/>
  <cols>
    <col min="1" max="1" width="23.125" style="17" customWidth="1"/>
    <col min="2" max="2" width="12.375" style="17" bestFit="1" customWidth="1"/>
    <col min="3" max="3" width="6.625" style="17" bestFit="1" customWidth="1"/>
    <col min="4" max="4" width="5.625" style="17" bestFit="1" customWidth="1"/>
    <col min="5" max="5" width="4.5" style="17" bestFit="1" customWidth="1"/>
    <col min="6" max="6" width="8" style="17" bestFit="1" customWidth="1"/>
    <col min="7" max="7" width="11.875" style="17" bestFit="1" customWidth="1"/>
    <col min="8" max="8" width="12.375" style="17" bestFit="1" customWidth="1"/>
    <col min="9" max="9" width="8.25" style="17" bestFit="1" customWidth="1"/>
    <col min="10" max="10" width="15.125" style="11" customWidth="1"/>
    <col min="11" max="11" width="5.75" style="17" bestFit="1" customWidth="1"/>
    <col min="12" max="12" width="8.75" style="11" customWidth="1"/>
    <col min="13" max="13" width="14" style="11" bestFit="1" customWidth="1"/>
    <col min="14" max="14" width="3" style="17" bestFit="1" customWidth="1"/>
    <col min="15" max="15" width="4.125" style="11" customWidth="1"/>
    <col min="16" max="16" width="3" style="17" bestFit="1" customWidth="1"/>
    <col min="17" max="17" width="3.625" style="17" bestFit="1" customWidth="1"/>
    <col min="18" max="18" width="4.375" style="11" customWidth="1"/>
    <col min="19" max="20" width="3.625" style="17" bestFit="1" customWidth="1"/>
    <col min="21" max="21" width="4.375" style="11" customWidth="1"/>
    <col min="22" max="22" width="5.25" style="17" customWidth="1"/>
    <col min="23" max="23" width="4.75" style="17" customWidth="1"/>
    <col min="24" max="24" width="4.375" style="11" customWidth="1"/>
    <col min="25" max="25" width="5" style="17" customWidth="1"/>
    <col min="26" max="26" width="4.875" style="17" customWidth="1"/>
    <col min="27" max="27" width="4.375" style="11" customWidth="1"/>
    <col min="28" max="28" width="5" style="17" customWidth="1"/>
    <col min="29" max="29" width="4" style="17" customWidth="1"/>
    <col min="30" max="30" width="4.375" style="11" customWidth="1"/>
    <col min="31" max="31" width="3.875" style="17" customWidth="1"/>
    <col min="32" max="32" width="4.375" style="11" customWidth="1"/>
    <col min="33" max="33" width="3" style="17" bestFit="1" customWidth="1"/>
    <col min="34" max="34" width="8.125" style="17" customWidth="1"/>
    <col min="35" max="35" width="7.125" style="17" bestFit="1" customWidth="1"/>
    <col min="36" max="36" width="13.5" style="17" bestFit="1" customWidth="1"/>
    <col min="37" max="16384" width="30.25" style="17"/>
  </cols>
  <sheetData>
    <row r="1" spans="1:37" s="11" customFormat="1" ht="76.5" customHeight="1" x14ac:dyDescent="0.25">
      <c r="A1" s="7" t="s">
        <v>135</v>
      </c>
      <c r="B1" s="8" t="s">
        <v>136</v>
      </c>
      <c r="C1" s="8" t="s">
        <v>0</v>
      </c>
      <c r="D1" s="8" t="s">
        <v>1</v>
      </c>
      <c r="E1" s="8" t="s">
        <v>2</v>
      </c>
      <c r="F1" s="8" t="s">
        <v>122</v>
      </c>
      <c r="G1" s="8" t="s">
        <v>123</v>
      </c>
      <c r="H1" s="8" t="s">
        <v>3</v>
      </c>
      <c r="I1" s="8" t="s">
        <v>4</v>
      </c>
      <c r="J1" s="8" t="s">
        <v>125</v>
      </c>
      <c r="K1" s="8" t="s">
        <v>5</v>
      </c>
      <c r="L1" s="8" t="s">
        <v>5</v>
      </c>
      <c r="M1" s="8" t="s">
        <v>137</v>
      </c>
      <c r="N1" s="8">
        <v>35</v>
      </c>
      <c r="O1" s="8" t="s">
        <v>6</v>
      </c>
      <c r="P1" s="13">
        <v>36</v>
      </c>
      <c r="Q1" s="13">
        <v>37</v>
      </c>
      <c r="R1" s="8" t="s">
        <v>7</v>
      </c>
      <c r="S1" s="13">
        <v>38</v>
      </c>
      <c r="T1" s="13">
        <v>39</v>
      </c>
      <c r="U1" s="8" t="s">
        <v>8</v>
      </c>
      <c r="V1" s="13">
        <v>40</v>
      </c>
      <c r="W1" s="13">
        <v>41</v>
      </c>
      <c r="X1" s="8" t="s">
        <v>9</v>
      </c>
      <c r="Y1" s="13">
        <v>42</v>
      </c>
      <c r="Z1" s="13">
        <v>43</v>
      </c>
      <c r="AA1" s="8" t="s">
        <v>10</v>
      </c>
      <c r="AB1" s="13">
        <v>44</v>
      </c>
      <c r="AC1" s="13">
        <v>45</v>
      </c>
      <c r="AD1" s="8" t="s">
        <v>11</v>
      </c>
      <c r="AE1" s="13">
        <v>46</v>
      </c>
      <c r="AF1" s="8" t="s">
        <v>12</v>
      </c>
      <c r="AG1" s="13">
        <v>48</v>
      </c>
      <c r="AH1" s="8" t="s">
        <v>138</v>
      </c>
      <c r="AI1" s="8" t="s">
        <v>139</v>
      </c>
      <c r="AJ1" s="9" t="s">
        <v>124</v>
      </c>
      <c r="AK1" s="10"/>
    </row>
    <row r="2" spans="1:37" ht="23.25" customHeight="1" x14ac:dyDescent="0.25">
      <c r="A2" s="12"/>
      <c r="B2" s="13"/>
      <c r="C2" s="13"/>
      <c r="D2" s="13"/>
      <c r="E2" s="13"/>
      <c r="F2" s="8"/>
      <c r="G2" s="8"/>
      <c r="H2" s="8"/>
      <c r="I2" s="8"/>
      <c r="J2" s="8"/>
      <c r="K2" s="13"/>
      <c r="L2" s="8"/>
      <c r="M2" s="8"/>
      <c r="N2" s="13"/>
      <c r="O2" s="8"/>
      <c r="P2" s="13"/>
      <c r="Q2" s="13"/>
      <c r="R2" s="8"/>
      <c r="S2" s="13"/>
      <c r="T2" s="13"/>
      <c r="U2" s="8"/>
      <c r="V2" s="13"/>
      <c r="W2" s="13"/>
      <c r="X2" s="8"/>
      <c r="Y2" s="13"/>
      <c r="Z2" s="13"/>
      <c r="AA2" s="8"/>
      <c r="AB2" s="13"/>
      <c r="AC2" s="13"/>
      <c r="AD2" s="8"/>
      <c r="AE2" s="13"/>
      <c r="AF2" s="8"/>
      <c r="AG2" s="13"/>
      <c r="AH2" s="14"/>
      <c r="AI2" s="13"/>
      <c r="AJ2" s="15"/>
      <c r="AK2" s="16"/>
    </row>
    <row r="3" spans="1:37" ht="29.25" customHeight="1" x14ac:dyDescent="0.25">
      <c r="A3" s="12"/>
      <c r="B3" s="13"/>
      <c r="C3" s="13"/>
      <c r="D3" s="13"/>
      <c r="E3" s="13"/>
      <c r="F3" s="8"/>
      <c r="G3" s="8"/>
      <c r="H3" s="8"/>
      <c r="I3" s="8"/>
      <c r="J3" s="8"/>
      <c r="K3" s="13"/>
      <c r="L3" s="8"/>
      <c r="M3" s="8"/>
      <c r="N3" s="13"/>
      <c r="O3" s="8"/>
      <c r="P3" s="13"/>
      <c r="Q3" s="13"/>
      <c r="R3" s="8"/>
      <c r="S3" s="13"/>
      <c r="T3" s="13"/>
      <c r="U3" s="8"/>
      <c r="V3" s="13"/>
      <c r="W3" s="13"/>
      <c r="X3" s="8"/>
      <c r="Y3" s="13"/>
      <c r="Z3" s="13"/>
      <c r="AA3" s="8"/>
      <c r="AB3" s="13"/>
      <c r="AC3" s="13"/>
      <c r="AD3" s="8"/>
      <c r="AE3" s="13"/>
      <c r="AF3" s="8"/>
      <c r="AG3" s="13"/>
      <c r="AH3" s="18">
        <f>SUM(AH4:AH26)</f>
        <v>6189</v>
      </c>
      <c r="AI3" s="20"/>
      <c r="AJ3" s="19">
        <f>SUM(AJ4:AJ26)</f>
        <v>1016500</v>
      </c>
      <c r="AK3" s="16"/>
    </row>
    <row r="4" spans="1:37" ht="114.75" customHeight="1" x14ac:dyDescent="0.2">
      <c r="A4" s="21"/>
      <c r="B4" s="22" t="s">
        <v>46</v>
      </c>
      <c r="C4" s="22" t="s">
        <v>47</v>
      </c>
      <c r="D4" s="22" t="s">
        <v>14</v>
      </c>
      <c r="E4" s="22" t="s">
        <v>15</v>
      </c>
      <c r="F4" s="22" t="s">
        <v>16</v>
      </c>
      <c r="G4" s="22" t="s">
        <v>48</v>
      </c>
      <c r="H4" s="22" t="s">
        <v>49</v>
      </c>
      <c r="I4" s="22" t="s">
        <v>51</v>
      </c>
      <c r="J4" s="23" t="s">
        <v>50</v>
      </c>
      <c r="K4" s="22" t="s">
        <v>29</v>
      </c>
      <c r="L4" s="23" t="s">
        <v>15</v>
      </c>
      <c r="M4" s="23" t="s">
        <v>52</v>
      </c>
      <c r="N4" s="24"/>
      <c r="O4" s="30"/>
      <c r="P4" s="24"/>
      <c r="Q4" s="24"/>
      <c r="R4" s="30"/>
      <c r="S4" s="24"/>
      <c r="T4" s="24">
        <v>3</v>
      </c>
      <c r="U4" s="30"/>
      <c r="V4" s="24">
        <v>24</v>
      </c>
      <c r="W4" s="24">
        <v>30</v>
      </c>
      <c r="X4" s="30"/>
      <c r="Y4" s="24">
        <v>100</v>
      </c>
      <c r="Z4" s="24">
        <v>100</v>
      </c>
      <c r="AA4" s="30"/>
      <c r="AB4" s="24">
        <v>78</v>
      </c>
      <c r="AC4" s="24">
        <v>23</v>
      </c>
      <c r="AD4" s="30"/>
      <c r="AE4" s="24">
        <v>28</v>
      </c>
      <c r="AF4" s="30"/>
      <c r="AG4" s="24"/>
      <c r="AH4" s="25">
        <v>386</v>
      </c>
      <c r="AI4" s="27">
        <v>154</v>
      </c>
      <c r="AJ4" s="26">
        <f t="shared" ref="AJ4:AJ25" si="0">+AI4*AH4</f>
        <v>59444</v>
      </c>
    </row>
    <row r="5" spans="1:37" ht="113.25" customHeight="1" x14ac:dyDescent="0.2">
      <c r="A5" s="21"/>
      <c r="B5" s="22" t="s">
        <v>53</v>
      </c>
      <c r="C5" s="22" t="s">
        <v>47</v>
      </c>
      <c r="D5" s="22" t="s">
        <v>14</v>
      </c>
      <c r="E5" s="22" t="s">
        <v>15</v>
      </c>
      <c r="F5" s="22" t="s">
        <v>16</v>
      </c>
      <c r="G5" s="22" t="s">
        <v>48</v>
      </c>
      <c r="H5" s="22" t="s">
        <v>49</v>
      </c>
      <c r="I5" s="22" t="s">
        <v>55</v>
      </c>
      <c r="J5" s="23" t="s">
        <v>54</v>
      </c>
      <c r="K5" s="22" t="s">
        <v>56</v>
      </c>
      <c r="L5" s="23" t="s">
        <v>57</v>
      </c>
      <c r="M5" s="23" t="s">
        <v>58</v>
      </c>
      <c r="N5" s="24"/>
      <c r="O5" s="30"/>
      <c r="P5" s="24"/>
      <c r="Q5" s="24"/>
      <c r="R5" s="30"/>
      <c r="S5" s="24"/>
      <c r="T5" s="24"/>
      <c r="U5" s="30"/>
      <c r="V5" s="24">
        <v>2</v>
      </c>
      <c r="W5" s="24">
        <v>16</v>
      </c>
      <c r="X5" s="30"/>
      <c r="Y5" s="24">
        <v>23</v>
      </c>
      <c r="Z5" s="24">
        <v>24</v>
      </c>
      <c r="AA5" s="30"/>
      <c r="AB5" s="24">
        <v>20</v>
      </c>
      <c r="AC5" s="24">
        <v>15</v>
      </c>
      <c r="AD5" s="30"/>
      <c r="AE5" s="24">
        <v>6</v>
      </c>
      <c r="AF5" s="30"/>
      <c r="AG5" s="24"/>
      <c r="AH5" s="25">
        <v>106</v>
      </c>
      <c r="AI5" s="27">
        <v>155</v>
      </c>
      <c r="AJ5" s="26">
        <f t="shared" si="0"/>
        <v>16430</v>
      </c>
    </row>
    <row r="6" spans="1:37" ht="114.75" customHeight="1" x14ac:dyDescent="0.2">
      <c r="A6" s="21"/>
      <c r="B6" s="22" t="s">
        <v>59</v>
      </c>
      <c r="C6" s="22" t="s">
        <v>47</v>
      </c>
      <c r="D6" s="22" t="s">
        <v>14</v>
      </c>
      <c r="E6" s="22" t="s">
        <v>15</v>
      </c>
      <c r="F6" s="22" t="s">
        <v>16</v>
      </c>
      <c r="G6" s="22" t="s">
        <v>48</v>
      </c>
      <c r="H6" s="22" t="s">
        <v>49</v>
      </c>
      <c r="I6" s="22" t="s">
        <v>55</v>
      </c>
      <c r="J6" s="23" t="s">
        <v>54</v>
      </c>
      <c r="K6" s="22" t="s">
        <v>60</v>
      </c>
      <c r="L6" s="23" t="s">
        <v>61</v>
      </c>
      <c r="M6" s="23" t="s">
        <v>58</v>
      </c>
      <c r="N6" s="24"/>
      <c r="O6" s="30"/>
      <c r="P6" s="24"/>
      <c r="Q6" s="24"/>
      <c r="R6" s="30"/>
      <c r="S6" s="24"/>
      <c r="T6" s="24"/>
      <c r="U6" s="30"/>
      <c r="V6" s="24">
        <v>4</v>
      </c>
      <c r="W6" s="24">
        <v>16</v>
      </c>
      <c r="X6" s="30"/>
      <c r="Y6" s="24">
        <v>25</v>
      </c>
      <c r="Z6" s="24">
        <v>20</v>
      </c>
      <c r="AA6" s="30"/>
      <c r="AB6" s="24">
        <v>17</v>
      </c>
      <c r="AC6" s="24">
        <v>17</v>
      </c>
      <c r="AD6" s="30"/>
      <c r="AE6" s="24">
        <v>12</v>
      </c>
      <c r="AF6" s="30"/>
      <c r="AG6" s="24"/>
      <c r="AH6" s="25">
        <v>111</v>
      </c>
      <c r="AI6" s="27">
        <v>156</v>
      </c>
      <c r="AJ6" s="26">
        <f t="shared" si="0"/>
        <v>17316</v>
      </c>
    </row>
    <row r="7" spans="1:37" ht="114.75" customHeight="1" x14ac:dyDescent="0.2">
      <c r="A7" s="21"/>
      <c r="B7" s="22" t="s">
        <v>62</v>
      </c>
      <c r="C7" s="22" t="s">
        <v>47</v>
      </c>
      <c r="D7" s="22" t="s">
        <v>14</v>
      </c>
      <c r="E7" s="22" t="s">
        <v>15</v>
      </c>
      <c r="F7" s="22" t="s">
        <v>16</v>
      </c>
      <c r="G7" s="22" t="s">
        <v>48</v>
      </c>
      <c r="H7" s="22" t="s">
        <v>49</v>
      </c>
      <c r="I7" s="22" t="s">
        <v>64</v>
      </c>
      <c r="J7" s="23" t="s">
        <v>63</v>
      </c>
      <c r="K7" s="22" t="s">
        <v>60</v>
      </c>
      <c r="L7" s="23" t="s">
        <v>61</v>
      </c>
      <c r="M7" s="23" t="s">
        <v>58</v>
      </c>
      <c r="N7" s="24"/>
      <c r="O7" s="30"/>
      <c r="P7" s="24"/>
      <c r="Q7" s="24"/>
      <c r="R7" s="30"/>
      <c r="S7" s="24"/>
      <c r="T7" s="24">
        <v>16</v>
      </c>
      <c r="U7" s="30"/>
      <c r="V7" s="24">
        <v>1</v>
      </c>
      <c r="W7" s="24">
        <v>1</v>
      </c>
      <c r="X7" s="30"/>
      <c r="Y7" s="24">
        <v>2</v>
      </c>
      <c r="Z7" s="24">
        <v>2</v>
      </c>
      <c r="AA7" s="30"/>
      <c r="AB7" s="24">
        <v>1</v>
      </c>
      <c r="AC7" s="24">
        <v>1</v>
      </c>
      <c r="AD7" s="30"/>
      <c r="AE7" s="24"/>
      <c r="AF7" s="30"/>
      <c r="AG7" s="24"/>
      <c r="AH7" s="25">
        <v>24</v>
      </c>
      <c r="AI7" s="27">
        <v>157</v>
      </c>
      <c r="AJ7" s="26">
        <f t="shared" si="0"/>
        <v>3768</v>
      </c>
    </row>
    <row r="8" spans="1:37" ht="114" customHeight="1" x14ac:dyDescent="0.2">
      <c r="A8" s="21"/>
      <c r="B8" s="22" t="s">
        <v>65</v>
      </c>
      <c r="C8" s="22" t="s">
        <v>47</v>
      </c>
      <c r="D8" s="22" t="s">
        <v>14</v>
      </c>
      <c r="E8" s="22" t="s">
        <v>15</v>
      </c>
      <c r="F8" s="22" t="s">
        <v>16</v>
      </c>
      <c r="G8" s="22" t="s">
        <v>48</v>
      </c>
      <c r="H8" s="22" t="s">
        <v>33</v>
      </c>
      <c r="I8" s="22" t="s">
        <v>67</v>
      </c>
      <c r="J8" s="23" t="s">
        <v>66</v>
      </c>
      <c r="K8" s="22" t="s">
        <v>68</v>
      </c>
      <c r="L8" s="23" t="s">
        <v>69</v>
      </c>
      <c r="M8" s="23" t="s">
        <v>23</v>
      </c>
      <c r="N8" s="24"/>
      <c r="O8" s="30"/>
      <c r="P8" s="24">
        <v>40</v>
      </c>
      <c r="Q8" s="24">
        <v>124</v>
      </c>
      <c r="R8" s="30"/>
      <c r="S8" s="24">
        <v>285</v>
      </c>
      <c r="T8" s="24">
        <v>305</v>
      </c>
      <c r="U8" s="30"/>
      <c r="V8" s="24">
        <v>117</v>
      </c>
      <c r="W8" s="24">
        <v>1</v>
      </c>
      <c r="X8" s="30"/>
      <c r="Y8" s="24">
        <v>1</v>
      </c>
      <c r="Z8" s="24">
        <v>1</v>
      </c>
      <c r="AA8" s="30"/>
      <c r="AB8" s="24">
        <v>1</v>
      </c>
      <c r="AC8" s="24"/>
      <c r="AD8" s="30"/>
      <c r="AE8" s="24">
        <v>18</v>
      </c>
      <c r="AF8" s="30"/>
      <c r="AG8" s="24"/>
      <c r="AH8" s="25">
        <v>893</v>
      </c>
      <c r="AI8" s="27">
        <v>158</v>
      </c>
      <c r="AJ8" s="26">
        <f t="shared" si="0"/>
        <v>141094</v>
      </c>
    </row>
    <row r="9" spans="1:37" ht="114.75" customHeight="1" x14ac:dyDescent="0.2">
      <c r="A9" s="21"/>
      <c r="B9" s="22" t="s">
        <v>70</v>
      </c>
      <c r="C9" s="22" t="s">
        <v>47</v>
      </c>
      <c r="D9" s="22" t="s">
        <v>14</v>
      </c>
      <c r="E9" s="22" t="s">
        <v>15</v>
      </c>
      <c r="F9" s="22" t="s">
        <v>16</v>
      </c>
      <c r="G9" s="22" t="s">
        <v>71</v>
      </c>
      <c r="H9" s="22" t="s">
        <v>72</v>
      </c>
      <c r="I9" s="22" t="s">
        <v>74</v>
      </c>
      <c r="J9" s="23" t="s">
        <v>73</v>
      </c>
      <c r="K9" s="22" t="s">
        <v>75</v>
      </c>
      <c r="L9" s="23" t="s">
        <v>15</v>
      </c>
      <c r="M9" s="23" t="s">
        <v>76</v>
      </c>
      <c r="N9" s="24"/>
      <c r="O9" s="30"/>
      <c r="P9" s="24"/>
      <c r="Q9" s="24"/>
      <c r="R9" s="30"/>
      <c r="S9" s="24"/>
      <c r="T9" s="24"/>
      <c r="U9" s="30"/>
      <c r="V9" s="24">
        <v>34</v>
      </c>
      <c r="W9" s="24">
        <v>32</v>
      </c>
      <c r="X9" s="30"/>
      <c r="Y9" s="24">
        <v>35</v>
      </c>
      <c r="Z9" s="24"/>
      <c r="AA9" s="30"/>
      <c r="AB9" s="24"/>
      <c r="AC9" s="24"/>
      <c r="AD9" s="30"/>
      <c r="AE9" s="24"/>
      <c r="AF9" s="30"/>
      <c r="AG9" s="24"/>
      <c r="AH9" s="25">
        <v>101</v>
      </c>
      <c r="AI9" s="27">
        <v>159</v>
      </c>
      <c r="AJ9" s="26">
        <f t="shared" si="0"/>
        <v>16059</v>
      </c>
    </row>
    <row r="10" spans="1:37" ht="114" customHeight="1" x14ac:dyDescent="0.2">
      <c r="A10" s="21"/>
      <c r="B10" s="22" t="s">
        <v>77</v>
      </c>
      <c r="C10" s="22" t="s">
        <v>47</v>
      </c>
      <c r="D10" s="22" t="s">
        <v>14</v>
      </c>
      <c r="E10" s="22" t="s">
        <v>15</v>
      </c>
      <c r="F10" s="22" t="s">
        <v>16</v>
      </c>
      <c r="G10" s="22" t="s">
        <v>71</v>
      </c>
      <c r="H10" s="22" t="s">
        <v>72</v>
      </c>
      <c r="I10" s="22" t="s">
        <v>79</v>
      </c>
      <c r="J10" s="23" t="s">
        <v>78</v>
      </c>
      <c r="K10" s="22" t="s">
        <v>60</v>
      </c>
      <c r="L10" s="23" t="s">
        <v>61</v>
      </c>
      <c r="M10" s="23" t="s">
        <v>76</v>
      </c>
      <c r="N10" s="24"/>
      <c r="O10" s="30"/>
      <c r="P10" s="24"/>
      <c r="Q10" s="24"/>
      <c r="R10" s="30"/>
      <c r="S10" s="24"/>
      <c r="T10" s="24">
        <v>1</v>
      </c>
      <c r="U10" s="30"/>
      <c r="V10" s="24"/>
      <c r="W10" s="24">
        <v>75</v>
      </c>
      <c r="X10" s="30"/>
      <c r="Y10" s="24">
        <v>41</v>
      </c>
      <c r="Z10" s="24">
        <v>128</v>
      </c>
      <c r="AA10" s="30"/>
      <c r="AB10" s="24">
        <v>17</v>
      </c>
      <c r="AC10" s="24"/>
      <c r="AD10" s="30"/>
      <c r="AE10" s="24">
        <v>9</v>
      </c>
      <c r="AF10" s="30"/>
      <c r="AG10" s="24"/>
      <c r="AH10" s="25">
        <v>271</v>
      </c>
      <c r="AI10" s="27">
        <v>160</v>
      </c>
      <c r="AJ10" s="26">
        <f t="shared" si="0"/>
        <v>43360</v>
      </c>
    </row>
    <row r="11" spans="1:37" ht="111" customHeight="1" x14ac:dyDescent="0.2">
      <c r="A11" s="28"/>
      <c r="B11" s="22" t="s">
        <v>80</v>
      </c>
      <c r="C11" s="22" t="s">
        <v>47</v>
      </c>
      <c r="D11" s="22" t="s">
        <v>14</v>
      </c>
      <c r="E11" s="22" t="s">
        <v>15</v>
      </c>
      <c r="F11" s="22" t="s">
        <v>16</v>
      </c>
      <c r="G11" s="22" t="s">
        <v>71</v>
      </c>
      <c r="H11" s="22" t="s">
        <v>72</v>
      </c>
      <c r="I11" s="22" t="s">
        <v>82</v>
      </c>
      <c r="J11" s="23" t="s">
        <v>81</v>
      </c>
      <c r="K11" s="22" t="s">
        <v>83</v>
      </c>
      <c r="L11" s="23" t="s">
        <v>84</v>
      </c>
      <c r="M11" s="23" t="s">
        <v>85</v>
      </c>
      <c r="N11" s="24"/>
      <c r="O11" s="30"/>
      <c r="P11" s="24"/>
      <c r="Q11" s="24"/>
      <c r="R11" s="30"/>
      <c r="S11" s="24"/>
      <c r="T11" s="24">
        <v>10</v>
      </c>
      <c r="U11" s="30"/>
      <c r="V11" s="24">
        <v>13</v>
      </c>
      <c r="W11" s="24">
        <v>9</v>
      </c>
      <c r="X11" s="30"/>
      <c r="Y11" s="24"/>
      <c r="Z11" s="24"/>
      <c r="AA11" s="30"/>
      <c r="AB11" s="24"/>
      <c r="AC11" s="24"/>
      <c r="AD11" s="30"/>
      <c r="AE11" s="24">
        <v>7</v>
      </c>
      <c r="AF11" s="30"/>
      <c r="AG11" s="24"/>
      <c r="AH11" s="25">
        <v>39</v>
      </c>
      <c r="AI11" s="27">
        <v>161</v>
      </c>
      <c r="AJ11" s="26">
        <f t="shared" si="0"/>
        <v>6279</v>
      </c>
    </row>
    <row r="12" spans="1:37" ht="111.75" customHeight="1" x14ac:dyDescent="0.2">
      <c r="A12" s="21"/>
      <c r="B12" s="22" t="s">
        <v>86</v>
      </c>
      <c r="C12" s="22" t="s">
        <v>47</v>
      </c>
      <c r="D12" s="22" t="s">
        <v>24</v>
      </c>
      <c r="E12" s="22" t="s">
        <v>25</v>
      </c>
      <c r="F12" s="22" t="s">
        <v>16</v>
      </c>
      <c r="G12" s="22" t="s">
        <v>48</v>
      </c>
      <c r="H12" s="22" t="s">
        <v>33</v>
      </c>
      <c r="I12" s="22" t="s">
        <v>88</v>
      </c>
      <c r="J12" s="23" t="s">
        <v>87</v>
      </c>
      <c r="K12" s="22" t="s">
        <v>89</v>
      </c>
      <c r="L12" s="23" t="s">
        <v>37</v>
      </c>
      <c r="M12" s="23" t="s">
        <v>23</v>
      </c>
      <c r="N12" s="24"/>
      <c r="O12" s="30"/>
      <c r="P12" s="24"/>
      <c r="Q12" s="24"/>
      <c r="R12" s="30"/>
      <c r="S12" s="24"/>
      <c r="T12" s="24"/>
      <c r="U12" s="30"/>
      <c r="V12" s="24"/>
      <c r="W12" s="24"/>
      <c r="X12" s="30">
        <v>93</v>
      </c>
      <c r="Y12" s="24"/>
      <c r="Z12" s="24"/>
      <c r="AA12" s="30">
        <v>129</v>
      </c>
      <c r="AB12" s="24"/>
      <c r="AC12" s="24"/>
      <c r="AD12" s="30">
        <v>26</v>
      </c>
      <c r="AE12" s="24"/>
      <c r="AF12" s="30"/>
      <c r="AG12" s="24"/>
      <c r="AH12" s="25">
        <v>248</v>
      </c>
      <c r="AI12" s="27">
        <v>162</v>
      </c>
      <c r="AJ12" s="26">
        <f t="shared" si="0"/>
        <v>40176</v>
      </c>
    </row>
    <row r="13" spans="1:37" ht="111.75" customHeight="1" x14ac:dyDescent="0.2">
      <c r="A13" s="21"/>
      <c r="B13" s="22" t="s">
        <v>90</v>
      </c>
      <c r="C13" s="22" t="s">
        <v>47</v>
      </c>
      <c r="D13" s="22" t="s">
        <v>24</v>
      </c>
      <c r="E13" s="22" t="s">
        <v>25</v>
      </c>
      <c r="F13" s="22" t="s">
        <v>16</v>
      </c>
      <c r="G13" s="22" t="s">
        <v>48</v>
      </c>
      <c r="H13" s="22" t="s">
        <v>33</v>
      </c>
      <c r="I13" s="22" t="s">
        <v>92</v>
      </c>
      <c r="J13" s="23" t="s">
        <v>91</v>
      </c>
      <c r="K13" s="22" t="s">
        <v>93</v>
      </c>
      <c r="L13" s="23" t="s">
        <v>94</v>
      </c>
      <c r="M13" s="23" t="s">
        <v>23</v>
      </c>
      <c r="N13" s="24"/>
      <c r="O13" s="30"/>
      <c r="P13" s="24"/>
      <c r="Q13" s="24"/>
      <c r="R13" s="30"/>
      <c r="S13" s="24"/>
      <c r="T13" s="24"/>
      <c r="U13" s="30">
        <v>2</v>
      </c>
      <c r="V13" s="24"/>
      <c r="W13" s="24"/>
      <c r="X13" s="30">
        <v>253</v>
      </c>
      <c r="Y13" s="24"/>
      <c r="Z13" s="24"/>
      <c r="AA13" s="30">
        <v>307</v>
      </c>
      <c r="AB13" s="24"/>
      <c r="AC13" s="24"/>
      <c r="AD13" s="30">
        <v>67</v>
      </c>
      <c r="AE13" s="24"/>
      <c r="AF13" s="30"/>
      <c r="AG13" s="24"/>
      <c r="AH13" s="25">
        <v>629</v>
      </c>
      <c r="AI13" s="27">
        <v>163</v>
      </c>
      <c r="AJ13" s="26">
        <f t="shared" si="0"/>
        <v>102527</v>
      </c>
    </row>
    <row r="14" spans="1:37" ht="112.5" customHeight="1" x14ac:dyDescent="0.2">
      <c r="A14" s="21"/>
      <c r="B14" s="22" t="s">
        <v>95</v>
      </c>
      <c r="C14" s="22" t="s">
        <v>47</v>
      </c>
      <c r="D14" s="22" t="s">
        <v>24</v>
      </c>
      <c r="E14" s="22" t="s">
        <v>25</v>
      </c>
      <c r="F14" s="22" t="s">
        <v>16</v>
      </c>
      <c r="G14" s="22" t="s">
        <v>48</v>
      </c>
      <c r="H14" s="22" t="s">
        <v>33</v>
      </c>
      <c r="I14" s="22" t="s">
        <v>97</v>
      </c>
      <c r="J14" s="23" t="s">
        <v>96</v>
      </c>
      <c r="K14" s="22" t="s">
        <v>29</v>
      </c>
      <c r="L14" s="23" t="s">
        <v>15</v>
      </c>
      <c r="M14" s="23" t="s">
        <v>23</v>
      </c>
      <c r="N14" s="24"/>
      <c r="O14" s="30">
        <v>1</v>
      </c>
      <c r="P14" s="24"/>
      <c r="Q14" s="24"/>
      <c r="R14" s="30">
        <v>1</v>
      </c>
      <c r="S14" s="24"/>
      <c r="T14" s="24"/>
      <c r="U14" s="30">
        <v>54</v>
      </c>
      <c r="V14" s="24"/>
      <c r="W14" s="24"/>
      <c r="X14" s="30">
        <v>262</v>
      </c>
      <c r="Y14" s="24"/>
      <c r="Z14" s="24"/>
      <c r="AA14" s="30">
        <v>344</v>
      </c>
      <c r="AB14" s="24"/>
      <c r="AC14" s="24"/>
      <c r="AD14" s="30">
        <v>179</v>
      </c>
      <c r="AE14" s="24"/>
      <c r="AF14" s="30">
        <v>2</v>
      </c>
      <c r="AG14" s="24"/>
      <c r="AH14" s="25">
        <v>843</v>
      </c>
      <c r="AI14" s="27">
        <v>164</v>
      </c>
      <c r="AJ14" s="26">
        <f t="shared" si="0"/>
        <v>138252</v>
      </c>
    </row>
    <row r="15" spans="1:37" ht="111.75" customHeight="1" x14ac:dyDescent="0.2">
      <c r="A15" s="21"/>
      <c r="B15" s="22" t="s">
        <v>98</v>
      </c>
      <c r="C15" s="22" t="s">
        <v>47</v>
      </c>
      <c r="D15" s="22" t="s">
        <v>24</v>
      </c>
      <c r="E15" s="22" t="s">
        <v>25</v>
      </c>
      <c r="F15" s="22" t="s">
        <v>16</v>
      </c>
      <c r="G15" s="22" t="s">
        <v>48</v>
      </c>
      <c r="H15" s="22" t="s">
        <v>33</v>
      </c>
      <c r="I15" s="22" t="s">
        <v>97</v>
      </c>
      <c r="J15" s="23" t="s">
        <v>96</v>
      </c>
      <c r="K15" s="22" t="s">
        <v>99</v>
      </c>
      <c r="L15" s="23" t="s">
        <v>100</v>
      </c>
      <c r="M15" s="23" t="s">
        <v>23</v>
      </c>
      <c r="N15" s="24"/>
      <c r="O15" s="30"/>
      <c r="P15" s="24"/>
      <c r="Q15" s="24"/>
      <c r="R15" s="30"/>
      <c r="S15" s="24"/>
      <c r="T15" s="24"/>
      <c r="U15" s="30"/>
      <c r="V15" s="24"/>
      <c r="W15" s="24"/>
      <c r="X15" s="30">
        <v>36</v>
      </c>
      <c r="Y15" s="24"/>
      <c r="Z15" s="24"/>
      <c r="AA15" s="30">
        <v>69</v>
      </c>
      <c r="AB15" s="24"/>
      <c r="AC15" s="24"/>
      <c r="AD15" s="30">
        <v>45</v>
      </c>
      <c r="AE15" s="24"/>
      <c r="AF15" s="30"/>
      <c r="AG15" s="24"/>
      <c r="AH15" s="25">
        <v>150</v>
      </c>
      <c r="AI15" s="27">
        <v>165</v>
      </c>
      <c r="AJ15" s="26">
        <f t="shared" si="0"/>
        <v>24750</v>
      </c>
    </row>
    <row r="16" spans="1:37" ht="108" customHeight="1" x14ac:dyDescent="0.2">
      <c r="A16" s="21"/>
      <c r="B16" s="22" t="s">
        <v>101</v>
      </c>
      <c r="C16" s="22" t="s">
        <v>47</v>
      </c>
      <c r="D16" s="22" t="s">
        <v>24</v>
      </c>
      <c r="E16" s="22" t="s">
        <v>25</v>
      </c>
      <c r="F16" s="22" t="s">
        <v>16</v>
      </c>
      <c r="G16" s="22" t="s">
        <v>71</v>
      </c>
      <c r="H16" s="22" t="s">
        <v>102</v>
      </c>
      <c r="I16" s="22" t="s">
        <v>104</v>
      </c>
      <c r="J16" s="23" t="s">
        <v>103</v>
      </c>
      <c r="K16" s="22" t="s">
        <v>105</v>
      </c>
      <c r="L16" s="23" t="s">
        <v>94</v>
      </c>
      <c r="M16" s="23" t="s">
        <v>76</v>
      </c>
      <c r="N16" s="24"/>
      <c r="O16" s="30"/>
      <c r="P16" s="24"/>
      <c r="Q16" s="24"/>
      <c r="R16" s="30"/>
      <c r="S16" s="24"/>
      <c r="T16" s="24"/>
      <c r="U16" s="30"/>
      <c r="V16" s="24"/>
      <c r="W16" s="24">
        <v>13</v>
      </c>
      <c r="X16" s="30"/>
      <c r="Y16" s="24">
        <v>27</v>
      </c>
      <c r="Z16" s="24">
        <v>18</v>
      </c>
      <c r="AA16" s="30"/>
      <c r="AB16" s="24"/>
      <c r="AC16" s="24"/>
      <c r="AD16" s="30"/>
      <c r="AE16" s="24"/>
      <c r="AF16" s="30"/>
      <c r="AG16" s="24"/>
      <c r="AH16" s="25">
        <v>58</v>
      </c>
      <c r="AI16" s="27">
        <v>166</v>
      </c>
      <c r="AJ16" s="26">
        <f t="shared" si="0"/>
        <v>9628</v>
      </c>
    </row>
    <row r="17" spans="1:36" ht="111" customHeight="1" x14ac:dyDescent="0.2">
      <c r="A17" s="21"/>
      <c r="B17" s="22" t="s">
        <v>106</v>
      </c>
      <c r="C17" s="22" t="s">
        <v>47</v>
      </c>
      <c r="D17" s="22" t="s">
        <v>24</v>
      </c>
      <c r="E17" s="22" t="s">
        <v>25</v>
      </c>
      <c r="F17" s="22" t="s">
        <v>16</v>
      </c>
      <c r="G17" s="22" t="s">
        <v>71</v>
      </c>
      <c r="H17" s="22" t="s">
        <v>72</v>
      </c>
      <c r="I17" s="22" t="s">
        <v>108</v>
      </c>
      <c r="J17" s="23" t="s">
        <v>107</v>
      </c>
      <c r="K17" s="22" t="s">
        <v>109</v>
      </c>
      <c r="L17" s="23" t="s">
        <v>110</v>
      </c>
      <c r="M17" s="23" t="s">
        <v>76</v>
      </c>
      <c r="N17" s="24"/>
      <c r="O17" s="30"/>
      <c r="P17" s="24"/>
      <c r="Q17" s="24"/>
      <c r="R17" s="30"/>
      <c r="S17" s="24"/>
      <c r="T17" s="24"/>
      <c r="U17" s="30"/>
      <c r="V17" s="24"/>
      <c r="W17" s="24"/>
      <c r="X17" s="30"/>
      <c r="Y17" s="24">
        <v>41</v>
      </c>
      <c r="Z17" s="24">
        <v>97</v>
      </c>
      <c r="AA17" s="30"/>
      <c r="AB17" s="24">
        <v>66</v>
      </c>
      <c r="AC17" s="24">
        <v>8</v>
      </c>
      <c r="AD17" s="30"/>
      <c r="AE17" s="24"/>
      <c r="AF17" s="30"/>
      <c r="AG17" s="24"/>
      <c r="AH17" s="25">
        <v>212</v>
      </c>
      <c r="AI17" s="27">
        <v>167</v>
      </c>
      <c r="AJ17" s="26">
        <f t="shared" si="0"/>
        <v>35404</v>
      </c>
    </row>
    <row r="18" spans="1:36" ht="115.5" customHeight="1" x14ac:dyDescent="0.2">
      <c r="A18" s="21"/>
      <c r="B18" s="22" t="s">
        <v>111</v>
      </c>
      <c r="C18" s="22" t="s">
        <v>47</v>
      </c>
      <c r="D18" s="22" t="s">
        <v>24</v>
      </c>
      <c r="E18" s="22" t="s">
        <v>25</v>
      </c>
      <c r="F18" s="22" t="s">
        <v>16</v>
      </c>
      <c r="G18" s="22" t="s">
        <v>71</v>
      </c>
      <c r="H18" s="22" t="s">
        <v>72</v>
      </c>
      <c r="I18" s="22" t="s">
        <v>113</v>
      </c>
      <c r="J18" s="23" t="s">
        <v>112</v>
      </c>
      <c r="K18" s="22" t="s">
        <v>114</v>
      </c>
      <c r="L18" s="23" t="s">
        <v>115</v>
      </c>
      <c r="M18" s="23" t="s">
        <v>116</v>
      </c>
      <c r="N18" s="24"/>
      <c r="O18" s="30"/>
      <c r="P18" s="24"/>
      <c r="Q18" s="24"/>
      <c r="R18" s="30"/>
      <c r="S18" s="24"/>
      <c r="T18" s="24">
        <v>16</v>
      </c>
      <c r="U18" s="30"/>
      <c r="V18" s="24">
        <v>75</v>
      </c>
      <c r="W18" s="24">
        <v>133</v>
      </c>
      <c r="X18" s="30"/>
      <c r="Y18" s="24">
        <v>178</v>
      </c>
      <c r="Z18" s="24"/>
      <c r="AA18" s="30"/>
      <c r="AB18" s="24">
        <v>246</v>
      </c>
      <c r="AC18" s="24">
        <v>62</v>
      </c>
      <c r="AD18" s="30"/>
      <c r="AE18" s="24">
        <v>18</v>
      </c>
      <c r="AF18" s="30"/>
      <c r="AG18" s="24"/>
      <c r="AH18" s="25">
        <v>728</v>
      </c>
      <c r="AI18" s="27">
        <v>168</v>
      </c>
      <c r="AJ18" s="26">
        <f t="shared" si="0"/>
        <v>122304</v>
      </c>
    </row>
    <row r="19" spans="1:36" ht="116.25" customHeight="1" x14ac:dyDescent="0.2">
      <c r="A19" s="28"/>
      <c r="B19" s="22" t="s">
        <v>117</v>
      </c>
      <c r="C19" s="22" t="s">
        <v>47</v>
      </c>
      <c r="D19" s="22" t="s">
        <v>24</v>
      </c>
      <c r="E19" s="22" t="s">
        <v>25</v>
      </c>
      <c r="F19" s="22" t="s">
        <v>16</v>
      </c>
      <c r="G19" s="22" t="s">
        <v>71</v>
      </c>
      <c r="H19" s="22" t="s">
        <v>72</v>
      </c>
      <c r="I19" s="22" t="s">
        <v>119</v>
      </c>
      <c r="J19" s="23" t="s">
        <v>118</v>
      </c>
      <c r="K19" s="22" t="s">
        <v>120</v>
      </c>
      <c r="L19" s="23" t="s">
        <v>121</v>
      </c>
      <c r="M19" s="23" t="s">
        <v>76</v>
      </c>
      <c r="N19" s="24"/>
      <c r="O19" s="30"/>
      <c r="P19" s="24"/>
      <c r="Q19" s="24"/>
      <c r="R19" s="30"/>
      <c r="S19" s="24"/>
      <c r="T19" s="24"/>
      <c r="U19" s="30"/>
      <c r="V19" s="24"/>
      <c r="W19" s="24"/>
      <c r="X19" s="30"/>
      <c r="Y19" s="24"/>
      <c r="Z19" s="24">
        <v>27</v>
      </c>
      <c r="AA19" s="30"/>
      <c r="AB19" s="24">
        <v>71</v>
      </c>
      <c r="AC19" s="24">
        <v>77</v>
      </c>
      <c r="AD19" s="30"/>
      <c r="AE19" s="24">
        <v>38</v>
      </c>
      <c r="AF19" s="30"/>
      <c r="AG19" s="24"/>
      <c r="AH19" s="25">
        <v>213</v>
      </c>
      <c r="AI19" s="27">
        <v>169</v>
      </c>
      <c r="AJ19" s="26">
        <f t="shared" si="0"/>
        <v>35997</v>
      </c>
    </row>
    <row r="20" spans="1:36" ht="107.25" customHeight="1" x14ac:dyDescent="0.2">
      <c r="A20" s="28"/>
      <c r="B20" s="22" t="str">
        <f>I20&amp;K20</f>
        <v>50488742114</v>
      </c>
      <c r="C20" s="22" t="s">
        <v>13</v>
      </c>
      <c r="D20" s="22" t="s">
        <v>14</v>
      </c>
      <c r="E20" s="22" t="s">
        <v>15</v>
      </c>
      <c r="F20" s="22" t="s">
        <v>16</v>
      </c>
      <c r="G20" s="22" t="s">
        <v>17</v>
      </c>
      <c r="H20" s="22" t="s">
        <v>18</v>
      </c>
      <c r="I20" s="22" t="s">
        <v>19</v>
      </c>
      <c r="J20" s="23" t="s">
        <v>20</v>
      </c>
      <c r="K20" s="22" t="s">
        <v>21</v>
      </c>
      <c r="L20" s="23" t="s">
        <v>22</v>
      </c>
      <c r="M20" s="23" t="s">
        <v>23</v>
      </c>
      <c r="N20" s="22"/>
      <c r="O20" s="23"/>
      <c r="P20" s="22">
        <v>14</v>
      </c>
      <c r="Q20" s="22">
        <v>40</v>
      </c>
      <c r="R20" s="23"/>
      <c r="S20" s="22">
        <v>55</v>
      </c>
      <c r="T20" s="22"/>
      <c r="U20" s="23"/>
      <c r="V20" s="22"/>
      <c r="W20" s="22"/>
      <c r="X20" s="23"/>
      <c r="Y20" s="22"/>
      <c r="Z20" s="29"/>
      <c r="AA20" s="23"/>
      <c r="AB20" s="22"/>
      <c r="AC20" s="29"/>
      <c r="AD20" s="31"/>
      <c r="AE20" s="29"/>
      <c r="AF20" s="23"/>
      <c r="AG20" s="29"/>
      <c r="AH20" s="22">
        <v>109</v>
      </c>
      <c r="AI20" s="27">
        <v>170</v>
      </c>
      <c r="AJ20" s="26">
        <f t="shared" si="0"/>
        <v>18530</v>
      </c>
    </row>
    <row r="21" spans="1:36" ht="115.5" customHeight="1" x14ac:dyDescent="0.25">
      <c r="A21" s="29"/>
      <c r="B21" s="29">
        <v>50487900001</v>
      </c>
      <c r="C21" s="22" t="s">
        <v>13</v>
      </c>
      <c r="D21" s="22" t="s">
        <v>24</v>
      </c>
      <c r="E21" s="22" t="s">
        <v>25</v>
      </c>
      <c r="F21" s="22" t="s">
        <v>16</v>
      </c>
      <c r="G21" s="22" t="s">
        <v>17</v>
      </c>
      <c r="H21" s="22" t="s">
        <v>26</v>
      </c>
      <c r="I21" s="22" t="s">
        <v>27</v>
      </c>
      <c r="J21" s="23" t="s">
        <v>28</v>
      </c>
      <c r="K21" s="22" t="s">
        <v>29</v>
      </c>
      <c r="L21" s="23" t="s">
        <v>15</v>
      </c>
      <c r="M21" s="23" t="s">
        <v>30</v>
      </c>
      <c r="N21" s="22"/>
      <c r="O21" s="23"/>
      <c r="P21" s="22"/>
      <c r="Q21" s="22">
        <v>24</v>
      </c>
      <c r="R21" s="23"/>
      <c r="S21" s="22">
        <v>8</v>
      </c>
      <c r="T21" s="22">
        <v>12</v>
      </c>
      <c r="U21" s="23"/>
      <c r="V21" s="22">
        <v>38</v>
      </c>
      <c r="W21" s="22">
        <v>15</v>
      </c>
      <c r="X21" s="23"/>
      <c r="Y21" s="22"/>
      <c r="Z21" s="29"/>
      <c r="AA21" s="23"/>
      <c r="AB21" s="22"/>
      <c r="AC21" s="29"/>
      <c r="AD21" s="31"/>
      <c r="AE21" s="29"/>
      <c r="AF21" s="23"/>
      <c r="AG21" s="29"/>
      <c r="AH21" s="22">
        <v>97</v>
      </c>
      <c r="AI21" s="27">
        <v>171</v>
      </c>
      <c r="AJ21" s="26">
        <f t="shared" si="0"/>
        <v>16587</v>
      </c>
    </row>
    <row r="22" spans="1:36" ht="115.5" customHeight="1" x14ac:dyDescent="0.25">
      <c r="A22" s="29"/>
      <c r="B22" s="29">
        <v>50487900621</v>
      </c>
      <c r="C22" s="22" t="s">
        <v>13</v>
      </c>
      <c r="D22" s="22" t="s">
        <v>24</v>
      </c>
      <c r="E22" s="22" t="s">
        <v>25</v>
      </c>
      <c r="F22" s="22" t="s">
        <v>16</v>
      </c>
      <c r="G22" s="22" t="s">
        <v>17</v>
      </c>
      <c r="H22" s="22" t="s">
        <v>26</v>
      </c>
      <c r="I22" s="22" t="s">
        <v>27</v>
      </c>
      <c r="J22" s="23" t="s">
        <v>28</v>
      </c>
      <c r="K22" s="22" t="s">
        <v>31</v>
      </c>
      <c r="L22" s="23" t="s">
        <v>32</v>
      </c>
      <c r="M22" s="23" t="s">
        <v>30</v>
      </c>
      <c r="N22" s="22">
        <v>2</v>
      </c>
      <c r="O22" s="23"/>
      <c r="P22" s="22">
        <v>1</v>
      </c>
      <c r="Q22" s="22">
        <v>8</v>
      </c>
      <c r="R22" s="23"/>
      <c r="S22" s="22">
        <v>15</v>
      </c>
      <c r="T22" s="22">
        <v>15</v>
      </c>
      <c r="U22" s="23"/>
      <c r="V22" s="22">
        <v>3</v>
      </c>
      <c r="W22" s="22">
        <v>2</v>
      </c>
      <c r="X22" s="23"/>
      <c r="Y22" s="22">
        <v>2</v>
      </c>
      <c r="Z22" s="29"/>
      <c r="AA22" s="23"/>
      <c r="AB22" s="22"/>
      <c r="AC22" s="29"/>
      <c r="AD22" s="31"/>
      <c r="AE22" s="29"/>
      <c r="AF22" s="23"/>
      <c r="AG22" s="29"/>
      <c r="AH22" s="22">
        <v>48</v>
      </c>
      <c r="AI22" s="27">
        <v>172</v>
      </c>
      <c r="AJ22" s="26">
        <f t="shared" si="0"/>
        <v>8256</v>
      </c>
    </row>
    <row r="23" spans="1:36" ht="115.5" customHeight="1" x14ac:dyDescent="0.2">
      <c r="A23" s="21"/>
      <c r="B23" s="29">
        <v>50492149965</v>
      </c>
      <c r="C23" s="22" t="s">
        <v>13</v>
      </c>
      <c r="D23" s="22" t="s">
        <v>24</v>
      </c>
      <c r="E23" s="22" t="s">
        <v>25</v>
      </c>
      <c r="F23" s="22" t="s">
        <v>16</v>
      </c>
      <c r="G23" s="22" t="s">
        <v>17</v>
      </c>
      <c r="H23" s="22" t="s">
        <v>33</v>
      </c>
      <c r="I23" s="22" t="s">
        <v>34</v>
      </c>
      <c r="J23" s="23" t="s">
        <v>35</v>
      </c>
      <c r="K23" s="22" t="s">
        <v>36</v>
      </c>
      <c r="L23" s="23" t="s">
        <v>37</v>
      </c>
      <c r="M23" s="23" t="s">
        <v>23</v>
      </c>
      <c r="N23" s="22"/>
      <c r="O23" s="23">
        <v>48</v>
      </c>
      <c r="P23" s="22"/>
      <c r="Q23" s="22"/>
      <c r="R23" s="23">
        <v>140</v>
      </c>
      <c r="S23" s="22"/>
      <c r="T23" s="22"/>
      <c r="U23" s="23">
        <v>176</v>
      </c>
      <c r="V23" s="22"/>
      <c r="W23" s="22"/>
      <c r="X23" s="23">
        <v>32</v>
      </c>
      <c r="Y23" s="22"/>
      <c r="Z23" s="29"/>
      <c r="AA23" s="23"/>
      <c r="AB23" s="22"/>
      <c r="AC23" s="29"/>
      <c r="AD23" s="31"/>
      <c r="AE23" s="29"/>
      <c r="AF23" s="23"/>
      <c r="AG23" s="29"/>
      <c r="AH23" s="22">
        <v>396</v>
      </c>
      <c r="AI23" s="27">
        <v>173</v>
      </c>
      <c r="AJ23" s="26">
        <f t="shared" si="0"/>
        <v>68508</v>
      </c>
    </row>
    <row r="24" spans="1:36" ht="115.5" customHeight="1" x14ac:dyDescent="0.2">
      <c r="A24" s="21"/>
      <c r="B24" s="29">
        <v>50492136982</v>
      </c>
      <c r="C24" s="22" t="s">
        <v>13</v>
      </c>
      <c r="D24" s="22" t="s">
        <v>24</v>
      </c>
      <c r="E24" s="22" t="s">
        <v>25</v>
      </c>
      <c r="F24" s="22" t="s">
        <v>16</v>
      </c>
      <c r="G24" s="22" t="s">
        <v>17</v>
      </c>
      <c r="H24" s="22" t="s">
        <v>33</v>
      </c>
      <c r="I24" s="22" t="s">
        <v>38</v>
      </c>
      <c r="J24" s="23" t="s">
        <v>39</v>
      </c>
      <c r="K24" s="22" t="s">
        <v>40</v>
      </c>
      <c r="L24" s="23">
        <v>1413.29</v>
      </c>
      <c r="M24" s="23" t="s">
        <v>23</v>
      </c>
      <c r="N24" s="22"/>
      <c r="O24" s="23">
        <v>39</v>
      </c>
      <c r="P24" s="22"/>
      <c r="Q24" s="22"/>
      <c r="R24" s="23">
        <v>156</v>
      </c>
      <c r="S24" s="22"/>
      <c r="T24" s="22"/>
      <c r="U24" s="23">
        <v>148</v>
      </c>
      <c r="V24" s="22"/>
      <c r="W24" s="22"/>
      <c r="X24" s="23">
        <v>41</v>
      </c>
      <c r="Y24" s="22"/>
      <c r="Z24" s="29"/>
      <c r="AA24" s="23">
        <v>4</v>
      </c>
      <c r="AB24" s="22">
        <v>3</v>
      </c>
      <c r="AC24" s="29"/>
      <c r="AD24" s="31"/>
      <c r="AE24" s="29"/>
      <c r="AF24" s="23">
        <v>3</v>
      </c>
      <c r="AG24" s="29"/>
      <c r="AH24" s="22">
        <v>394</v>
      </c>
      <c r="AI24" s="27">
        <v>174</v>
      </c>
      <c r="AJ24" s="26">
        <f t="shared" si="0"/>
        <v>68556</v>
      </c>
    </row>
    <row r="25" spans="1:36" ht="115.5" customHeight="1" x14ac:dyDescent="0.2">
      <c r="A25" s="21"/>
      <c r="B25" s="29">
        <v>50487944604</v>
      </c>
      <c r="C25" s="22" t="s">
        <v>13</v>
      </c>
      <c r="D25" s="22" t="s">
        <v>24</v>
      </c>
      <c r="E25" s="22" t="s">
        <v>25</v>
      </c>
      <c r="F25" s="22" t="s">
        <v>16</v>
      </c>
      <c r="G25" s="22" t="s">
        <v>17</v>
      </c>
      <c r="H25" s="22" t="s">
        <v>33</v>
      </c>
      <c r="I25" s="22" t="s">
        <v>41</v>
      </c>
      <c r="J25" s="23" t="s">
        <v>42</v>
      </c>
      <c r="K25" s="22" t="s">
        <v>43</v>
      </c>
      <c r="L25" s="23" t="s">
        <v>44</v>
      </c>
      <c r="M25" s="23" t="s">
        <v>45</v>
      </c>
      <c r="N25" s="22"/>
      <c r="O25" s="23"/>
      <c r="P25" s="22"/>
      <c r="Q25" s="22">
        <v>73</v>
      </c>
      <c r="R25" s="23"/>
      <c r="S25" s="22">
        <v>60</v>
      </c>
      <c r="T25" s="22"/>
      <c r="U25" s="23"/>
      <c r="V25" s="22"/>
      <c r="W25" s="22"/>
      <c r="X25" s="23"/>
      <c r="Y25" s="22"/>
      <c r="Z25" s="29"/>
      <c r="AA25" s="23"/>
      <c r="AB25" s="22"/>
      <c r="AC25" s="29"/>
      <c r="AD25" s="31"/>
      <c r="AE25" s="29"/>
      <c r="AF25" s="23"/>
      <c r="AG25" s="29"/>
      <c r="AH25" s="22">
        <v>133</v>
      </c>
      <c r="AI25" s="27">
        <v>175</v>
      </c>
      <c r="AJ25" s="26">
        <f t="shared" si="0"/>
        <v>23275</v>
      </c>
    </row>
    <row r="26" spans="1:36" ht="69" customHeight="1" x14ac:dyDescent="0.25"/>
    <row r="27" spans="1:36" ht="115.5" customHeight="1" x14ac:dyDescent="0.25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workbookViewId="0">
      <selection activeCell="B2" sqref="B2:C2"/>
    </sheetView>
  </sheetViews>
  <sheetFormatPr defaultColWidth="9" defaultRowHeight="15.75" x14ac:dyDescent="0.25"/>
  <cols>
    <col min="1" max="1" width="9" style="1"/>
    <col min="2" max="2" width="13.5" style="2" bestFit="1" customWidth="1"/>
    <col min="3" max="3" width="11.375" style="2" customWidth="1"/>
    <col min="4" max="4" width="12" style="3" bestFit="1" customWidth="1"/>
    <col min="5" max="7" width="9" style="2"/>
    <col min="8" max="16384" width="9" style="1"/>
  </cols>
  <sheetData>
    <row r="1" spans="2:5" ht="16.5" thickBot="1" x14ac:dyDescent="0.3"/>
    <row r="2" spans="2:5" ht="30" customHeight="1" thickBot="1" x14ac:dyDescent="0.3">
      <c r="B2" s="32" t="s">
        <v>126</v>
      </c>
      <c r="C2" s="33"/>
    </row>
    <row r="3" spans="2:5" x14ac:dyDescent="0.25">
      <c r="C3" s="2" t="s">
        <v>130</v>
      </c>
    </row>
    <row r="4" spans="2:5" x14ac:dyDescent="0.25">
      <c r="B4" s="4" t="s">
        <v>127</v>
      </c>
      <c r="C4" s="4">
        <v>109</v>
      </c>
    </row>
    <row r="5" spans="2:5" x14ac:dyDescent="0.25">
      <c r="B5" s="4" t="s">
        <v>131</v>
      </c>
      <c r="C5" s="4">
        <v>1931</v>
      </c>
      <c r="D5" s="3" t="s">
        <v>133</v>
      </c>
      <c r="E5" s="4">
        <f>+C4+C5</f>
        <v>2040</v>
      </c>
    </row>
    <row r="7" spans="2:5" x14ac:dyDescent="0.25">
      <c r="B7" s="4" t="s">
        <v>128</v>
      </c>
      <c r="C7" s="4">
        <v>1068</v>
      </c>
    </row>
    <row r="8" spans="2:5" x14ac:dyDescent="0.25">
      <c r="B8" s="4" t="s">
        <v>129</v>
      </c>
      <c r="C8" s="4">
        <v>3081</v>
      </c>
      <c r="D8" s="3" t="s">
        <v>134</v>
      </c>
      <c r="E8" s="4">
        <v>4149</v>
      </c>
    </row>
    <row r="11" spans="2:5" x14ac:dyDescent="0.25">
      <c r="D11" s="5" t="s">
        <v>132</v>
      </c>
      <c r="E11" s="6">
        <f>SUM(C4:C9)</f>
        <v>6189</v>
      </c>
    </row>
  </sheetData>
  <mergeCells count="1">
    <mergeCell ref="B2:C2"/>
  </mergeCells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SHOES</vt:lpstr>
      <vt:lpstr>TOT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2023-11-27T15:02:55Z</cp:lastPrinted>
  <dcterms:created xsi:type="dcterms:W3CDTF">2023-11-15T13:37:02Z</dcterms:created>
  <dcterms:modified xsi:type="dcterms:W3CDTF">2023-12-15T11:02:03Z</dcterms:modified>
</cp:coreProperties>
</file>